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J7" i="1" l="1"/>
  <c r="AH7" i="1"/>
  <c r="AG7" i="1"/>
  <c r="AI19" i="1" l="1"/>
  <c r="AH19" i="1"/>
  <c r="AG19" i="1"/>
  <c r="AF19" i="1"/>
  <c r="AE19" i="1"/>
  <c r="AI17" i="1"/>
  <c r="AH17" i="1"/>
  <c r="AG17" i="1"/>
  <c r="AF17" i="1"/>
  <c r="AE17" i="1"/>
  <c r="AN17" i="1" s="1"/>
  <c r="AJ15" i="1"/>
  <c r="AI15" i="1"/>
  <c r="AH15" i="1"/>
  <c r="AG15" i="1"/>
  <c r="AF15" i="1"/>
  <c r="AE15" i="1"/>
  <c r="AK13" i="1"/>
  <c r="AJ13" i="1"/>
  <c r="AI13" i="1"/>
  <c r="AH13" i="1"/>
  <c r="AG13" i="1"/>
  <c r="AF13" i="1"/>
  <c r="AE13" i="1"/>
  <c r="AN13" i="1" s="1"/>
  <c r="AJ11" i="1"/>
  <c r="AI11" i="1"/>
  <c r="AH11" i="1"/>
  <c r="AG11" i="1"/>
  <c r="AF11" i="1"/>
  <c r="AE11" i="1"/>
  <c r="AI9" i="1"/>
  <c r="AH9" i="1"/>
  <c r="AG9" i="1"/>
  <c r="AF9" i="1"/>
  <c r="AE9" i="1"/>
  <c r="AN19" i="1" l="1"/>
  <c r="AN15" i="1"/>
  <c r="AN9" i="1"/>
  <c r="AN11" i="1"/>
  <c r="AL7" i="1"/>
  <c r="AK7" i="1"/>
  <c r="AI7" i="1"/>
  <c r="AF7" i="1"/>
  <c r="AE7" i="1"/>
  <c r="AH5" i="1"/>
  <c r="AG5" i="1"/>
  <c r="AF5" i="1"/>
  <c r="AE5" i="1"/>
  <c r="T25" i="1"/>
  <c r="S25" i="1"/>
  <c r="R25" i="1"/>
  <c r="Q25" i="1"/>
  <c r="S23" i="1"/>
  <c r="R23" i="1"/>
  <c r="Q23" i="1"/>
  <c r="U21" i="1"/>
  <c r="T21" i="1"/>
  <c r="S21" i="1"/>
  <c r="R21" i="1"/>
  <c r="Q21" i="1"/>
  <c r="Z21" i="1" s="1"/>
  <c r="T19" i="1"/>
  <c r="S19" i="1"/>
  <c r="R19" i="1"/>
  <c r="Q19" i="1"/>
  <c r="W17" i="1"/>
  <c r="V17" i="1"/>
  <c r="U17" i="1"/>
  <c r="T17" i="1"/>
  <c r="S17" i="1"/>
  <c r="R17" i="1"/>
  <c r="Q17" i="1"/>
  <c r="Z17" i="1" s="1"/>
  <c r="T15" i="1"/>
  <c r="S15" i="1"/>
  <c r="R15" i="1"/>
  <c r="Q15" i="1"/>
  <c r="S13" i="1"/>
  <c r="R13" i="1"/>
  <c r="Q13" i="1"/>
  <c r="X11" i="1"/>
  <c r="W11" i="1"/>
  <c r="V11" i="1"/>
  <c r="U11" i="1"/>
  <c r="T11" i="1"/>
  <c r="S11" i="1"/>
  <c r="R11" i="1"/>
  <c r="Q11" i="1"/>
  <c r="W9" i="1"/>
  <c r="V9" i="1"/>
  <c r="U9" i="1"/>
  <c r="T9" i="1"/>
  <c r="S9" i="1"/>
  <c r="R9" i="1"/>
  <c r="Q9" i="1"/>
  <c r="V7" i="1"/>
  <c r="U7" i="1"/>
  <c r="T7" i="1"/>
  <c r="S7" i="1"/>
  <c r="R7" i="1"/>
  <c r="Q7" i="1"/>
  <c r="U5" i="1"/>
  <c r="T5" i="1"/>
  <c r="S5" i="1"/>
  <c r="R5" i="1"/>
  <c r="Q5" i="1"/>
  <c r="Z13" i="1" l="1"/>
  <c r="Z23" i="1"/>
  <c r="Z25" i="1"/>
  <c r="Z19" i="1"/>
  <c r="Z15" i="1"/>
  <c r="Z11" i="1"/>
  <c r="Z9" i="1"/>
  <c r="Z5" i="1"/>
  <c r="AN7" i="1"/>
  <c r="AN5" i="1"/>
  <c r="Z7" i="1"/>
  <c r="AG23" i="1" l="1"/>
</calcChain>
</file>

<file path=xl/comments1.xml><?xml version="1.0" encoding="utf-8"?>
<comments xmlns="http://schemas.openxmlformats.org/spreadsheetml/2006/main">
  <authors>
    <author>Салимов</author>
  </authors>
  <commentList>
    <comment ref="D2" authorId="0">
      <text>
        <r>
          <rPr>
            <b/>
            <sz val="9"/>
            <color indexed="81"/>
            <rFont val="Tahoma"/>
            <family val="2"/>
            <charset val="204"/>
          </rPr>
          <t>1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2</t>
        </r>
      </text>
    </commen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>4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04"/>
          </rPr>
          <t>3</t>
        </r>
      </text>
    </comment>
    <comment ref="C7" authorId="0">
      <text>
        <r>
          <rPr>
            <b/>
            <sz val="9"/>
            <color indexed="81"/>
            <rFont val="Tahoma"/>
            <family val="2"/>
            <charset val="204"/>
          </rPr>
          <t>5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04"/>
          </rPr>
          <t>6</t>
        </r>
      </text>
    </comment>
    <comment ref="B9" authorId="0">
      <text>
        <r>
          <rPr>
            <b/>
            <sz val="9"/>
            <color indexed="81"/>
            <rFont val="Tahoma"/>
            <family val="2"/>
            <charset val="204"/>
          </rPr>
          <t>7</t>
        </r>
      </text>
    </comment>
    <comment ref="L9" authorId="0">
      <text>
        <r>
          <rPr>
            <b/>
            <sz val="9"/>
            <color indexed="81"/>
            <rFont val="Tahoma"/>
            <family val="2"/>
            <charset val="204"/>
          </rPr>
          <t>8</t>
        </r>
      </text>
    </comment>
    <comment ref="B11" authorId="0">
      <text>
        <r>
          <rPr>
            <sz val="9"/>
            <color indexed="81"/>
            <rFont val="Tahoma"/>
            <family val="2"/>
            <charset val="204"/>
          </rPr>
          <t xml:space="preserve">9
</t>
        </r>
      </text>
    </comment>
    <comment ref="I11" authorId="0">
      <text>
        <r>
          <rPr>
            <sz val="9"/>
            <color indexed="81"/>
            <rFont val="Tahoma"/>
            <family val="2"/>
            <charset val="204"/>
          </rPr>
          <t>10</t>
        </r>
      </text>
    </comment>
    <comment ref="N11" authorId="0">
      <text>
        <r>
          <rPr>
            <sz val="9"/>
            <color indexed="81"/>
            <rFont val="Tahoma"/>
            <family val="2"/>
            <charset val="204"/>
          </rPr>
          <t xml:space="preserve">11
</t>
        </r>
      </text>
    </comment>
    <comment ref="D13" authorId="0">
      <text>
        <r>
          <rPr>
            <sz val="9"/>
            <color indexed="81"/>
            <rFont val="Tahoma"/>
            <family val="2"/>
            <charset val="204"/>
          </rPr>
          <t xml:space="preserve">12
</t>
        </r>
      </text>
    </comment>
    <comment ref="E15" authorId="0">
      <text>
        <r>
          <rPr>
            <sz val="14"/>
            <color indexed="81"/>
            <rFont val="Tahoma"/>
            <family val="2"/>
            <charset val="204"/>
          </rPr>
          <t>13</t>
        </r>
      </text>
    </comment>
    <comment ref="G15" authorId="0">
      <text>
        <r>
          <rPr>
            <b/>
            <sz val="9"/>
            <color indexed="81"/>
            <rFont val="Tahoma"/>
            <family val="2"/>
            <charset val="204"/>
          </rPr>
          <t>14</t>
        </r>
      </text>
    </comment>
    <comment ref="C17" authorId="0">
      <text>
        <r>
          <rPr>
            <b/>
            <sz val="9"/>
            <color indexed="81"/>
            <rFont val="Tahoma"/>
            <family val="2"/>
            <charset val="204"/>
          </rPr>
          <t>Салимов:</t>
        </r>
        <r>
          <rPr>
            <sz val="9"/>
            <color indexed="81"/>
            <rFont val="Tahoma"/>
            <family val="2"/>
            <charset val="204"/>
          </rPr>
          <t xml:space="preserve">
15</t>
        </r>
      </text>
    </comment>
    <comment ref="G18" authorId="0">
      <text>
        <r>
          <rPr>
            <b/>
            <sz val="9"/>
            <color indexed="81"/>
            <rFont val="Tahoma"/>
            <family val="2"/>
            <charset val="204"/>
          </rPr>
          <t>16</t>
        </r>
      </text>
    </comment>
  </commentList>
</comments>
</file>

<file path=xl/sharedStrings.xml><?xml version="1.0" encoding="utf-8"?>
<sst xmlns="http://schemas.openxmlformats.org/spreadsheetml/2006/main" count="25" uniqueCount="25">
  <si>
    <t>4."Рыба-лось"</t>
  </si>
  <si>
    <t>6.Птица, которая плохо слышит.</t>
  </si>
  <si>
    <t>7."Большая ящерица",обитает в воде.</t>
  </si>
  <si>
    <t>8.Царь зверей</t>
  </si>
  <si>
    <t>9.Животное,смесь с верблюдом.</t>
  </si>
  <si>
    <t>10.Крупное животное с одним рогом на носу.</t>
  </si>
  <si>
    <t>12.Неядовитая змея, которая относится к классу пресмыкающиеся.</t>
  </si>
  <si>
    <t>13.Птица с большим,ярким клювом.</t>
  </si>
  <si>
    <t>15.Насекомое в черно-желтую полосу.</t>
  </si>
  <si>
    <t>16.Животное,у которого большие рога</t>
  </si>
  <si>
    <t>ПО горизонтали</t>
  </si>
  <si>
    <t xml:space="preserve">ПО вертикали </t>
  </si>
  <si>
    <t>1.Самое"хитрое"животное</t>
  </si>
  <si>
    <t>2.У него восемь ног.</t>
  </si>
  <si>
    <t>6.Северное животное похожее на моржа</t>
  </si>
  <si>
    <t>8.Пятнистый представитель кошачьих</t>
  </si>
  <si>
    <t>9. Ржёт как…</t>
  </si>
  <si>
    <t>11. В упряжке у Клауса</t>
  </si>
  <si>
    <t xml:space="preserve">14. </t>
  </si>
  <si>
    <t>Любитель эвкалипта</t>
  </si>
  <si>
    <t>5. Байкальское животное, похожее на тюленя</t>
  </si>
  <si>
    <t xml:space="preserve"> </t>
  </si>
  <si>
    <t>Тема: "животные"</t>
  </si>
  <si>
    <t xml:space="preserve"> 1.Приходит на первое января</t>
  </si>
  <si>
    <t>Выполнили: Айдукова А.И.; Трунилова Е.Ю.; Залукаева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</si>
</sst>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26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i/>
      <sz val="22"/>
      <color theme="1"/>
      <name val="Calibri"/>
      <family val="2"/>
      <charset val="204"/>
      <scheme val="minor"/>
    </font>
    <font>
      <sz val="22"/>
      <color theme="4" tint="0.39997558519241921"/>
      <name val="Calibri"/>
      <family val="2"/>
      <charset val="204"/>
      <scheme val="minor"/>
    </font>
    <font>
      <b/>
      <i/>
      <u val="double"/>
      <sz val="22"/>
      <color theme="1"/>
      <name val="Calibri"/>
      <family val="2"/>
      <charset val="204"/>
      <scheme val="minor"/>
    </font>
    <font>
      <b/>
      <i/>
      <u val="double"/>
      <sz val="11"/>
      <color theme="1"/>
      <name val="Calibri"/>
      <family val="2"/>
      <charset val="204"/>
      <scheme val="minor"/>
    </font>
    <font>
      <sz val="22"/>
      <color rgb="FFFF0000"/>
      <name val="Calibri"/>
      <family val="2"/>
      <charset val="204"/>
      <scheme val="minor"/>
    </font>
    <font>
      <sz val="26"/>
      <color rgb="FFFF0000"/>
      <name val="Calibri"/>
      <family val="2"/>
      <charset val="204"/>
      <scheme val="minor"/>
    </font>
    <font>
      <sz val="14"/>
      <color indexed="81"/>
      <name val="Tahoma"/>
      <family val="2"/>
      <charset val="204"/>
    </font>
    <font>
      <b/>
      <sz val="26"/>
      <color theme="1" tint="4.9989318521683403E-2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1" fillId="0" borderId="0" xfId="0" applyFont="1" applyBorder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0" fontId="1" fillId="2" borderId="1" xfId="0" applyFont="1" applyFill="1" applyBorder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1" fillId="0" borderId="0" xfId="0" applyFont="1" applyProtection="1">
      <protection hidden="1"/>
    </xf>
    <xf numFmtId="0" fontId="1" fillId="2" borderId="2" xfId="0" applyFont="1" applyFill="1" applyBorder="1" applyAlignment="1" applyProtection="1">
      <alignment wrapText="1"/>
      <protection locked="0" hidden="1"/>
    </xf>
    <xf numFmtId="0" fontId="8" fillId="6" borderId="0" xfId="0" applyFont="1" applyFill="1" applyProtection="1">
      <protection hidden="1"/>
    </xf>
    <xf numFmtId="0" fontId="9" fillId="6" borderId="0" xfId="0" applyFont="1" applyFill="1" applyProtection="1">
      <protection hidden="1"/>
    </xf>
    <xf numFmtId="0" fontId="8" fillId="8" borderId="0" xfId="0" applyFont="1" applyFill="1" applyProtection="1">
      <protection hidden="1"/>
    </xf>
    <xf numFmtId="0" fontId="9" fillId="8" borderId="0" xfId="0" applyFont="1" applyFill="1" applyProtection="1">
      <protection hidden="1"/>
    </xf>
    <xf numFmtId="0" fontId="1" fillId="2" borderId="4" xfId="0" applyFont="1" applyFill="1" applyBorder="1" applyAlignment="1" applyProtection="1">
      <alignment wrapText="1"/>
      <protection locked="0" hidden="1"/>
    </xf>
    <xf numFmtId="0" fontId="1" fillId="2" borderId="5" xfId="0" applyFont="1" applyFill="1" applyBorder="1" applyAlignment="1" applyProtection="1">
      <alignment wrapText="1"/>
      <protection locked="0" hidden="1"/>
    </xf>
    <xf numFmtId="0" fontId="0" fillId="0" borderId="0" xfId="0" applyAlignment="1" applyProtection="1">
      <protection hidden="1"/>
    </xf>
    <xf numFmtId="0" fontId="1" fillId="9" borderId="0" xfId="0" applyFont="1" applyFill="1" applyBorder="1" applyAlignment="1" applyProtection="1">
      <alignment wrapText="1"/>
      <protection hidden="1"/>
    </xf>
    <xf numFmtId="0" fontId="1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7" fillId="0" borderId="0" xfId="0" applyFont="1" applyAlignment="1" applyProtection="1">
      <protection hidden="1"/>
    </xf>
    <xf numFmtId="0" fontId="1" fillId="5" borderId="0" xfId="0" applyFont="1" applyFill="1" applyAlignment="1" applyProtection="1">
      <alignment horizontal="center" vertical="center"/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wrapText="1"/>
      <protection locked="0" hidden="1"/>
    </xf>
    <xf numFmtId="0" fontId="1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1" fillId="5" borderId="0" xfId="0" applyFont="1" applyFill="1" applyProtection="1">
      <protection hidden="1"/>
    </xf>
    <xf numFmtId="0" fontId="1" fillId="2" borderId="6" xfId="0" applyFont="1" applyFill="1" applyBorder="1" applyAlignment="1" applyProtection="1">
      <alignment wrapText="1"/>
      <protection locked="0" hidden="1"/>
    </xf>
    <xf numFmtId="0" fontId="10" fillId="0" borderId="0" xfId="0" applyFont="1" applyFill="1" applyAlignment="1" applyProtection="1">
      <alignment wrapText="1"/>
      <protection hidden="1"/>
    </xf>
    <xf numFmtId="0" fontId="1" fillId="0" borderId="0" xfId="0" applyFont="1" applyFill="1" applyAlignment="1" applyProtection="1">
      <alignment wrapText="1"/>
      <protection hidden="1"/>
    </xf>
    <xf numFmtId="0" fontId="1" fillId="9" borderId="0" xfId="0" applyFont="1" applyFill="1" applyProtection="1">
      <protection hidden="1"/>
    </xf>
    <xf numFmtId="0" fontId="0" fillId="9" borderId="0" xfId="0" applyFill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4" fillId="5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center"/>
      <protection hidden="1"/>
    </xf>
    <xf numFmtId="0" fontId="1" fillId="10" borderId="0" xfId="0" applyFont="1" applyFill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" fillId="10" borderId="0" xfId="0" applyFont="1" applyFill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left" wrapText="1"/>
      <protection hidden="1"/>
    </xf>
    <xf numFmtId="0" fontId="13" fillId="7" borderId="0" xfId="0" applyFont="1" applyFill="1" applyAlignment="1" applyProtection="1">
      <alignment horizont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90680</xdr:colOff>
      <xdr:row>16</xdr:row>
      <xdr:rowOff>357004</xdr:rowOff>
    </xdr:from>
    <xdr:to>
      <xdr:col>15</xdr:col>
      <xdr:colOff>308554</xdr:colOff>
      <xdr:row>20</xdr:row>
      <xdr:rowOff>71075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91" r="21402"/>
        <a:stretch/>
      </xdr:blipFill>
      <xdr:spPr>
        <a:xfrm rot="2210628">
          <a:off x="3370001" y="6398575"/>
          <a:ext cx="1782696" cy="125167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187020</xdr:colOff>
      <xdr:row>18</xdr:row>
      <xdr:rowOff>256481</xdr:rowOff>
    </xdr:from>
    <xdr:to>
      <xdr:col>6</xdr:col>
      <xdr:colOff>32565</xdr:colOff>
      <xdr:row>21</xdr:row>
      <xdr:rowOff>185564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572413">
          <a:off x="187020" y="7032838"/>
          <a:ext cx="1873009" cy="116733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44</xdr:col>
      <xdr:colOff>598716</xdr:colOff>
      <xdr:row>1</xdr:row>
      <xdr:rowOff>122041</xdr:rowOff>
    </xdr:from>
    <xdr:to>
      <xdr:col>47</xdr:col>
      <xdr:colOff>188978</xdr:colOff>
      <xdr:row>6</xdr:row>
      <xdr:rowOff>95248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2" y="557470"/>
          <a:ext cx="1427226" cy="1905421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  <xdr:twoCellAnchor editAs="oneCell">
    <xdr:from>
      <xdr:col>43</xdr:col>
      <xdr:colOff>571499</xdr:colOff>
      <xdr:row>9</xdr:row>
      <xdr:rowOff>108860</xdr:rowOff>
    </xdr:from>
    <xdr:to>
      <xdr:col>46</xdr:col>
      <xdr:colOff>517070</xdr:colOff>
      <xdr:row>12</xdr:row>
      <xdr:rowOff>195038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95185">
          <a:off x="22887213" y="3578681"/>
          <a:ext cx="1782536" cy="1188357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35</xdr:col>
      <xdr:colOff>253142</xdr:colOff>
      <xdr:row>18</xdr:row>
      <xdr:rowOff>175629</xdr:rowOff>
    </xdr:from>
    <xdr:to>
      <xdr:col>38</xdr:col>
      <xdr:colOff>335156</xdr:colOff>
      <xdr:row>21</xdr:row>
      <xdr:rowOff>211654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99146">
          <a:off x="17343713" y="6951986"/>
          <a:ext cx="1918979" cy="12742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43</xdr:col>
      <xdr:colOff>400773</xdr:colOff>
      <xdr:row>16</xdr:row>
      <xdr:rowOff>86619</xdr:rowOff>
    </xdr:from>
    <xdr:to>
      <xdr:col>47</xdr:col>
      <xdr:colOff>275601</xdr:colOff>
      <xdr:row>20</xdr:row>
      <xdr:rowOff>100051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73473">
          <a:off x="22716487" y="6128190"/>
          <a:ext cx="2324114" cy="155104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108857</xdr:colOff>
      <xdr:row>21</xdr:row>
      <xdr:rowOff>108857</xdr:rowOff>
    </xdr:from>
    <xdr:to>
      <xdr:col>13</xdr:col>
      <xdr:colOff>190501</xdr:colOff>
      <xdr:row>24</xdr:row>
      <xdr:rowOff>256835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8123464"/>
          <a:ext cx="2585358" cy="145426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36</xdr:col>
      <xdr:colOff>462643</xdr:colOff>
      <xdr:row>1</xdr:row>
      <xdr:rowOff>136070</xdr:rowOff>
    </xdr:from>
    <xdr:to>
      <xdr:col>38</xdr:col>
      <xdr:colOff>410650</xdr:colOff>
      <xdr:row>5</xdr:row>
      <xdr:rowOff>108856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867176">
          <a:off x="18165536" y="571499"/>
          <a:ext cx="1172650" cy="153760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45</xdr:col>
      <xdr:colOff>40822</xdr:colOff>
      <xdr:row>21</xdr:row>
      <xdr:rowOff>244930</xdr:rowOff>
    </xdr:from>
    <xdr:to>
      <xdr:col>47</xdr:col>
      <xdr:colOff>258536</xdr:colOff>
      <xdr:row>24</xdr:row>
      <xdr:rowOff>381001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81179" y="8259537"/>
          <a:ext cx="1442357" cy="1442357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29</xdr:col>
      <xdr:colOff>301238</xdr:colOff>
      <xdr:row>20</xdr:row>
      <xdr:rowOff>78325</xdr:rowOff>
    </xdr:from>
    <xdr:to>
      <xdr:col>32</xdr:col>
      <xdr:colOff>212603</xdr:colOff>
      <xdr:row>22</xdr:row>
      <xdr:rowOff>375934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340021">
          <a:off x="13717881" y="7657504"/>
          <a:ext cx="1748329" cy="1168466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39</xdr:col>
      <xdr:colOff>721178</xdr:colOff>
      <xdr:row>21</xdr:row>
      <xdr:rowOff>81644</xdr:rowOff>
    </xdr:from>
    <xdr:to>
      <xdr:col>43</xdr:col>
      <xdr:colOff>88446</xdr:colOff>
      <xdr:row>26</xdr:row>
      <xdr:rowOff>47626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77627">
          <a:off x="20261035" y="8096251"/>
          <a:ext cx="2143125" cy="2143125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45"/>
  <sheetViews>
    <sheetView showGridLines="0" tabSelected="1" zoomScale="70" zoomScaleNormal="70" workbookViewId="0">
      <selection activeCell="D2" sqref="D2"/>
    </sheetView>
  </sheetViews>
  <sheetFormatPr defaultRowHeight="15" x14ac:dyDescent="0.25"/>
  <cols>
    <col min="1" max="1" width="6.85546875" style="1" customWidth="1"/>
    <col min="2" max="15" width="4.7109375" style="2" customWidth="1"/>
    <col min="16" max="39" width="9.140625" style="1"/>
    <col min="40" max="40" width="14.140625" style="1" bestFit="1" customWidth="1"/>
    <col min="41" max="16384" width="9.140625" style="1"/>
  </cols>
  <sheetData>
    <row r="1" spans="2:45" ht="34.5" customHeight="1" x14ac:dyDescent="0.25"/>
    <row r="2" spans="2:45" ht="36" x14ac:dyDescent="0.55000000000000004">
      <c r="B2" s="3"/>
      <c r="C2" s="4"/>
      <c r="D2" s="5"/>
      <c r="E2" s="4"/>
      <c r="F2" s="4"/>
      <c r="G2" s="4"/>
      <c r="H2" s="6"/>
      <c r="I2" s="6"/>
      <c r="J2" s="7"/>
      <c r="K2" s="6"/>
      <c r="L2" s="6"/>
      <c r="M2" s="6"/>
      <c r="N2" s="6"/>
      <c r="O2" s="6"/>
      <c r="P2" s="8"/>
      <c r="Y2" s="35" t="s">
        <v>22</v>
      </c>
      <c r="Z2" s="35"/>
      <c r="AA2" s="35"/>
      <c r="AB2" s="35"/>
      <c r="AC2" s="35"/>
      <c r="AD2" s="35"/>
    </row>
    <row r="3" spans="2:45" ht="28.5" x14ac:dyDescent="0.45">
      <c r="B3" s="4"/>
      <c r="C3" s="4"/>
      <c r="D3" s="5"/>
      <c r="E3" s="4"/>
      <c r="F3" s="9"/>
      <c r="G3" s="4"/>
      <c r="H3" s="4"/>
      <c r="I3" s="4"/>
      <c r="J3" s="4"/>
      <c r="K3" s="4"/>
      <c r="L3" s="4"/>
      <c r="M3" s="4"/>
      <c r="N3" s="4"/>
      <c r="O3" s="4"/>
      <c r="P3" s="6"/>
      <c r="Q3" s="10" t="s">
        <v>10</v>
      </c>
      <c r="R3" s="11"/>
      <c r="S3" s="11"/>
      <c r="T3" s="11"/>
      <c r="AE3" s="12" t="s">
        <v>11</v>
      </c>
      <c r="AF3" s="12"/>
      <c r="AG3" s="13"/>
    </row>
    <row r="4" spans="2:45" ht="28.5" customHeight="1" x14ac:dyDescent="0.45">
      <c r="B4" s="5"/>
      <c r="C4" s="14"/>
      <c r="D4" s="5"/>
      <c r="E4" s="15"/>
      <c r="F4" s="5"/>
      <c r="G4" s="5"/>
      <c r="H4" s="4"/>
      <c r="I4" s="4"/>
      <c r="J4" s="14"/>
      <c r="K4" s="5"/>
      <c r="L4" s="15"/>
      <c r="M4" s="5"/>
      <c r="N4" s="5"/>
      <c r="P4" s="16"/>
      <c r="Q4" s="39" t="s">
        <v>23</v>
      </c>
      <c r="R4" s="39"/>
      <c r="S4" s="39"/>
      <c r="T4" s="39"/>
      <c r="U4" s="39"/>
      <c r="V4" s="39"/>
      <c r="W4" s="39"/>
      <c r="X4" s="17"/>
      <c r="Y4" s="17"/>
      <c r="Z4" s="17"/>
      <c r="AA4" s="17"/>
      <c r="AE4" s="18" t="s">
        <v>12</v>
      </c>
      <c r="AF4" s="18"/>
      <c r="AG4" s="18"/>
      <c r="AH4" s="19"/>
      <c r="AI4" s="19"/>
      <c r="AJ4" s="19"/>
    </row>
    <row r="5" spans="2:45" ht="28.5" x14ac:dyDescent="0.45">
      <c r="B5" s="4"/>
      <c r="C5" s="4"/>
      <c r="D5" s="5"/>
      <c r="E5" s="4"/>
      <c r="F5" s="5"/>
      <c r="G5" s="4"/>
      <c r="H5" s="4"/>
      <c r="I5" s="4"/>
      <c r="J5" s="4"/>
      <c r="K5" s="5"/>
      <c r="L5" s="4"/>
      <c r="M5" s="4"/>
      <c r="N5" s="4"/>
      <c r="O5" s="4"/>
      <c r="P5" s="20"/>
      <c r="Q5" s="21">
        <f>J4</f>
        <v>0</v>
      </c>
      <c r="R5" s="21">
        <f>K4</f>
        <v>0</v>
      </c>
      <c r="S5" s="21">
        <f>L4</f>
        <v>0</v>
      </c>
      <c r="T5" s="21">
        <f>M4</f>
        <v>0</v>
      </c>
      <c r="U5" s="21">
        <f>N4</f>
        <v>0</v>
      </c>
      <c r="Z5" s="36" t="str">
        <f>IF(AND(Q5="б",R5="е",S5="л",T5="к",U5="а"),"правильно","не правильно")</f>
        <v>не правильно</v>
      </c>
      <c r="AA5" s="36"/>
      <c r="AB5" s="36"/>
      <c r="AC5" s="36"/>
      <c r="AE5" s="22">
        <f>D2</f>
        <v>0</v>
      </c>
      <c r="AF5" s="22">
        <f>D3</f>
        <v>0</v>
      </c>
      <c r="AG5" s="22">
        <f>D4</f>
        <v>0</v>
      </c>
      <c r="AH5" s="22">
        <f>D5</f>
        <v>0</v>
      </c>
      <c r="AN5" s="36" t="str">
        <f>IF(AND(AE5="л",AF5="и",AG5="с",AH5="а"),"правильно","не правильно")</f>
        <v>не правильно</v>
      </c>
      <c r="AO5" s="36"/>
      <c r="AP5" s="36"/>
      <c r="AQ5" s="36"/>
    </row>
    <row r="6" spans="2:45" ht="28.5" x14ac:dyDescent="0.45">
      <c r="F6" s="23"/>
      <c r="H6" s="4"/>
      <c r="I6" s="4"/>
      <c r="J6" s="4"/>
      <c r="K6" s="5"/>
      <c r="L6" s="4"/>
      <c r="M6" s="4"/>
      <c r="N6" s="4"/>
      <c r="O6" s="4"/>
      <c r="P6" s="6"/>
      <c r="Q6" s="24" t="s">
        <v>0</v>
      </c>
      <c r="R6" s="24"/>
      <c r="S6" s="24"/>
      <c r="T6" s="8"/>
      <c r="U6" s="8"/>
      <c r="AE6" s="18" t="s">
        <v>13</v>
      </c>
      <c r="AF6" s="18"/>
      <c r="AG6" s="18"/>
      <c r="AH6" s="19"/>
    </row>
    <row r="7" spans="2:45" ht="28.5" x14ac:dyDescent="0.45">
      <c r="B7" s="4"/>
      <c r="C7" s="5"/>
      <c r="D7" s="4"/>
      <c r="E7" s="4"/>
      <c r="F7" s="5"/>
      <c r="G7" s="4"/>
      <c r="H7" s="4"/>
      <c r="I7" s="5"/>
      <c r="J7" s="14"/>
      <c r="K7" s="5"/>
      <c r="L7" s="15"/>
      <c r="M7" s="5"/>
      <c r="N7" s="5"/>
      <c r="O7" s="5"/>
      <c r="P7" s="6"/>
      <c r="Q7" s="22">
        <f t="shared" ref="Q7:V7" si="0">B4</f>
        <v>0</v>
      </c>
      <c r="R7" s="22">
        <f t="shared" si="0"/>
        <v>0</v>
      </c>
      <c r="S7" s="22">
        <f t="shared" si="0"/>
        <v>0</v>
      </c>
      <c r="T7" s="22">
        <f t="shared" si="0"/>
        <v>0</v>
      </c>
      <c r="U7" s="22">
        <f t="shared" si="0"/>
        <v>0</v>
      </c>
      <c r="V7" s="22">
        <f t="shared" si="0"/>
        <v>0</v>
      </c>
      <c r="Z7" s="36" t="str">
        <f>IF(AND(Q7="л",R7="о",S7="с",T7="о",U7="с",V7="ь"),"правильно","не правильно")</f>
        <v>не правильно</v>
      </c>
      <c r="AA7" s="36"/>
      <c r="AB7" s="36"/>
      <c r="AC7" s="36"/>
      <c r="AE7" s="22">
        <f>F3</f>
        <v>0</v>
      </c>
      <c r="AF7" s="22">
        <f>F4</f>
        <v>0</v>
      </c>
      <c r="AG7" s="22">
        <f>F5</f>
        <v>0</v>
      </c>
      <c r="AH7" s="22">
        <f>F6</f>
        <v>0</v>
      </c>
      <c r="AI7" s="22">
        <f>F7</f>
        <v>0</v>
      </c>
      <c r="AJ7" s="22">
        <f>F8</f>
        <v>0</v>
      </c>
      <c r="AK7" s="22">
        <f>F9</f>
        <v>0</v>
      </c>
      <c r="AL7" s="22">
        <f>F10</f>
        <v>0</v>
      </c>
      <c r="AN7" s="36" t="str">
        <f>IF(AND(AE7="о",AF7="с",AG7="ь",AH7="м",AI7="и",AJ7="н",AK7="о",AL7="г"),"правильно","не правильно")</f>
        <v>не правильно</v>
      </c>
      <c r="AO7" s="36"/>
      <c r="AP7" s="36"/>
      <c r="AQ7" s="36"/>
    </row>
    <row r="8" spans="2:45" ht="28.5" x14ac:dyDescent="0.45">
      <c r="B8" s="4"/>
      <c r="C8" s="9"/>
      <c r="D8" s="4"/>
      <c r="E8" s="4"/>
      <c r="F8" s="9"/>
      <c r="G8" s="4"/>
      <c r="H8" s="4"/>
      <c r="I8" s="23"/>
      <c r="J8" s="4"/>
      <c r="K8" s="4"/>
      <c r="L8" s="4"/>
      <c r="M8" s="4"/>
      <c r="N8" s="4"/>
      <c r="O8" s="4"/>
      <c r="P8" s="6"/>
      <c r="Q8" s="24" t="s">
        <v>1</v>
      </c>
      <c r="R8" s="25"/>
      <c r="S8" s="25"/>
      <c r="T8" s="25"/>
      <c r="U8" s="25"/>
      <c r="V8" s="25"/>
      <c r="W8" s="25"/>
      <c r="AE8" s="18" t="s">
        <v>20</v>
      </c>
      <c r="AF8" s="19"/>
      <c r="AG8" s="19"/>
      <c r="AH8" s="19"/>
      <c r="AI8" s="19"/>
      <c r="AJ8" s="19"/>
      <c r="AK8" s="19"/>
      <c r="AL8" s="19"/>
      <c r="AM8" s="19"/>
    </row>
    <row r="9" spans="2:45" ht="28.5" x14ac:dyDescent="0.45">
      <c r="B9" s="5"/>
      <c r="C9" s="5"/>
      <c r="D9" s="5"/>
      <c r="E9" s="5"/>
      <c r="F9" s="5"/>
      <c r="G9" s="5"/>
      <c r="H9" s="14"/>
      <c r="I9" s="5"/>
      <c r="J9" s="4"/>
      <c r="K9" s="4"/>
      <c r="L9" s="5"/>
      <c r="M9" s="5"/>
      <c r="N9" s="5"/>
      <c r="O9" s="4"/>
      <c r="P9" s="6"/>
      <c r="Q9" s="22">
        <f t="shared" ref="Q9:W9" si="1">I7</f>
        <v>0</v>
      </c>
      <c r="R9" s="22">
        <f t="shared" si="1"/>
        <v>0</v>
      </c>
      <c r="S9" s="22">
        <f t="shared" si="1"/>
        <v>0</v>
      </c>
      <c r="T9" s="22">
        <f t="shared" si="1"/>
        <v>0</v>
      </c>
      <c r="U9" s="22">
        <f t="shared" si="1"/>
        <v>0</v>
      </c>
      <c r="V9" s="22">
        <f t="shared" si="1"/>
        <v>0</v>
      </c>
      <c r="W9" s="22">
        <f t="shared" si="1"/>
        <v>0</v>
      </c>
      <c r="Z9" s="38" t="str">
        <f>IF(AND(Q9="т",R9="е",S9="т",T9="е",U9="р",V9="е",W9="в"),"правильно","не правильно")</f>
        <v>не правильно</v>
      </c>
      <c r="AA9" s="38"/>
      <c r="AB9" s="38"/>
      <c r="AC9" s="38"/>
      <c r="AE9" s="26">
        <f>C7</f>
        <v>0</v>
      </c>
      <c r="AF9" s="26">
        <f>C8</f>
        <v>0</v>
      </c>
      <c r="AG9" s="26">
        <f>C9</f>
        <v>0</v>
      </c>
      <c r="AH9" s="26">
        <f>C10</f>
        <v>0</v>
      </c>
      <c r="AI9" s="26">
        <f>C11</f>
        <v>0</v>
      </c>
      <c r="AN9" s="36" t="str">
        <f>IF(AND(AE9="н",AF9="е",AG9="р",AH9="п",AI9="а"),"правильно","не правильно")</f>
        <v>не правильно</v>
      </c>
      <c r="AO9" s="36"/>
      <c r="AP9" s="36"/>
      <c r="AQ9" s="36"/>
    </row>
    <row r="10" spans="2:45" ht="28.5" x14ac:dyDescent="0.45">
      <c r="B10" s="4"/>
      <c r="C10" s="23"/>
      <c r="D10" s="4"/>
      <c r="E10" s="4"/>
      <c r="F10" s="23"/>
      <c r="G10" s="4"/>
      <c r="H10" s="4"/>
      <c r="I10" s="9"/>
      <c r="J10" s="4"/>
      <c r="K10" s="4"/>
      <c r="L10" s="27"/>
      <c r="M10" s="4"/>
      <c r="N10" s="4"/>
      <c r="O10" s="4"/>
      <c r="P10" s="6"/>
      <c r="Q10" s="24" t="s">
        <v>2</v>
      </c>
      <c r="R10" s="25"/>
      <c r="S10" s="25"/>
      <c r="T10" s="25"/>
      <c r="U10" s="25"/>
      <c r="V10" s="25"/>
      <c r="W10" s="25"/>
      <c r="X10" s="25"/>
      <c r="AE10" s="18" t="s">
        <v>14</v>
      </c>
      <c r="AF10" s="19"/>
      <c r="AG10" s="19"/>
      <c r="AH10" s="19"/>
      <c r="AI10" s="19"/>
      <c r="AJ10" s="19"/>
      <c r="AK10" s="19"/>
      <c r="AL10" s="19"/>
      <c r="AM10" s="19"/>
    </row>
    <row r="11" spans="2:45" ht="28.5" x14ac:dyDescent="0.45">
      <c r="B11" s="5"/>
      <c r="C11" s="15"/>
      <c r="D11" s="5"/>
      <c r="E11" s="5"/>
      <c r="F11" s="4"/>
      <c r="G11" s="4"/>
      <c r="H11" s="28"/>
      <c r="I11" s="5"/>
      <c r="J11" s="5"/>
      <c r="K11" s="5"/>
      <c r="L11" s="5"/>
      <c r="M11" s="14"/>
      <c r="N11" s="5"/>
      <c r="O11" s="15"/>
      <c r="P11" s="6"/>
      <c r="Q11" s="22">
        <f t="shared" ref="Q11:X11" si="2">B9</f>
        <v>0</v>
      </c>
      <c r="R11" s="22">
        <f t="shared" si="2"/>
        <v>0</v>
      </c>
      <c r="S11" s="22">
        <f t="shared" si="2"/>
        <v>0</v>
      </c>
      <c r="T11" s="22">
        <f t="shared" si="2"/>
        <v>0</v>
      </c>
      <c r="U11" s="22">
        <f t="shared" si="2"/>
        <v>0</v>
      </c>
      <c r="V11" s="22">
        <f t="shared" si="2"/>
        <v>0</v>
      </c>
      <c r="W11" s="22">
        <f t="shared" si="2"/>
        <v>0</v>
      </c>
      <c r="X11" s="22">
        <f t="shared" si="2"/>
        <v>0</v>
      </c>
      <c r="Z11" s="38" t="str">
        <f>IF(AND(Q11="к",R11="р",S11="о",T11="к",U11="о",V11="д",W11="и",X11="л"),"правильно","не правильно")</f>
        <v>не правильно</v>
      </c>
      <c r="AA11" s="38"/>
      <c r="AB11" s="38"/>
      <c r="AC11" s="38"/>
      <c r="AD11" s="16"/>
      <c r="AE11" s="26">
        <f>I7</f>
        <v>0</v>
      </c>
      <c r="AF11" s="26">
        <f>I8</f>
        <v>0</v>
      </c>
      <c r="AG11" s="26">
        <f>I9</f>
        <v>0</v>
      </c>
      <c r="AH11" s="26">
        <f>I10</f>
        <v>0</v>
      </c>
      <c r="AI11" s="26">
        <f>I11</f>
        <v>0</v>
      </c>
      <c r="AJ11" s="26">
        <f>I12</f>
        <v>0</v>
      </c>
      <c r="AN11" s="36" t="str">
        <f>IF(AND(AE11="т",AF11="ю",AG11="л",AH11="е",AI11="н",AJ11="ь"),"правильно","не правильно")</f>
        <v>не правильно</v>
      </c>
      <c r="AO11" s="36"/>
      <c r="AP11" s="36"/>
      <c r="AQ11" s="36"/>
    </row>
    <row r="12" spans="2:45" ht="28.5" x14ac:dyDescent="0.45">
      <c r="B12" s="5"/>
      <c r="C12" s="4"/>
      <c r="D12" s="4"/>
      <c r="E12" s="5"/>
      <c r="F12" s="4"/>
      <c r="G12" s="4"/>
      <c r="H12" s="4"/>
      <c r="I12" s="23"/>
      <c r="J12" s="4"/>
      <c r="K12" s="4"/>
      <c r="L12" s="23"/>
      <c r="M12" s="4"/>
      <c r="N12" s="5"/>
      <c r="O12" s="4"/>
      <c r="P12" s="6"/>
      <c r="Q12" s="24" t="s">
        <v>3</v>
      </c>
      <c r="R12" s="25"/>
      <c r="S12" s="25"/>
      <c r="AE12" s="18" t="s">
        <v>15</v>
      </c>
      <c r="AF12" s="19"/>
      <c r="AG12" s="19"/>
      <c r="AH12" s="19"/>
      <c r="AI12" s="19"/>
      <c r="AJ12" s="19"/>
      <c r="AK12" s="19"/>
      <c r="AL12" s="19"/>
    </row>
    <row r="13" spans="2:45" ht="28.5" x14ac:dyDescent="0.45">
      <c r="B13" s="5"/>
      <c r="C13" s="29"/>
      <c r="D13" s="14"/>
      <c r="E13" s="5"/>
      <c r="F13" s="15"/>
      <c r="G13" s="5"/>
      <c r="H13" s="4"/>
      <c r="I13" s="4"/>
      <c r="J13" s="4"/>
      <c r="K13" s="4"/>
      <c r="L13" s="5"/>
      <c r="M13" s="4"/>
      <c r="N13" s="5"/>
      <c r="O13" s="4"/>
      <c r="P13" s="6"/>
      <c r="Q13" s="22">
        <f>L9</f>
        <v>0</v>
      </c>
      <c r="R13" s="22">
        <f>M9</f>
        <v>0</v>
      </c>
      <c r="S13" s="22">
        <f>N9</f>
        <v>0</v>
      </c>
      <c r="Z13" s="38" t="str">
        <f>IF(AND(Q13="л",R13="е",S13="в"),"правильно","не правильно")</f>
        <v>не правильно</v>
      </c>
      <c r="AA13" s="38"/>
      <c r="AB13" s="38"/>
      <c r="AC13" s="38"/>
      <c r="AE13" s="26">
        <f>L9</f>
        <v>0</v>
      </c>
      <c r="AF13" s="26">
        <f>L10</f>
        <v>0</v>
      </c>
      <c r="AG13" s="26">
        <f>L11</f>
        <v>0</v>
      </c>
      <c r="AH13" s="26">
        <f>L12</f>
        <v>0</v>
      </c>
      <c r="AI13" s="26">
        <f>L13</f>
        <v>0</v>
      </c>
      <c r="AJ13" s="26">
        <f>L14</f>
        <v>0</v>
      </c>
      <c r="AK13" s="26">
        <f>L15</f>
        <v>0</v>
      </c>
      <c r="AM13" s="30"/>
      <c r="AN13" s="36" t="str">
        <f>IF(AND(AE13="л",AF13="е",AG13="о",AH13="п",AI13="а",AJ13="р",AK13="д"),"правильно","не правильно")</f>
        <v>не правильно</v>
      </c>
      <c r="AO13" s="36"/>
      <c r="AP13" s="36"/>
      <c r="AQ13" s="36"/>
    </row>
    <row r="14" spans="2:45" ht="28.5" x14ac:dyDescent="0.45">
      <c r="B14" s="5"/>
      <c r="C14" s="4"/>
      <c r="D14" s="4"/>
      <c r="E14" s="9"/>
      <c r="F14" s="4"/>
      <c r="G14" s="4"/>
      <c r="H14" s="4"/>
      <c r="I14" s="4"/>
      <c r="J14" s="4"/>
      <c r="K14" s="4"/>
      <c r="L14" s="5"/>
      <c r="M14" s="4"/>
      <c r="N14" s="5"/>
      <c r="O14" s="4"/>
      <c r="P14" s="6"/>
      <c r="Q14" s="24" t="s">
        <v>4</v>
      </c>
      <c r="R14" s="25"/>
      <c r="S14" s="25"/>
      <c r="T14" s="25"/>
      <c r="U14" s="25"/>
      <c r="V14" s="25"/>
      <c r="W14" s="25"/>
      <c r="AE14" s="18" t="s">
        <v>16</v>
      </c>
      <c r="AF14" s="19"/>
      <c r="AG14" s="19"/>
    </row>
    <row r="15" spans="2:45" ht="28.5" x14ac:dyDescent="0.45">
      <c r="B15" s="5"/>
      <c r="C15" s="4"/>
      <c r="D15" s="4"/>
      <c r="E15" s="5"/>
      <c r="F15" s="14"/>
      <c r="G15" s="5"/>
      <c r="H15" s="15"/>
      <c r="I15" s="5"/>
      <c r="J15" s="4"/>
      <c r="K15" s="4"/>
      <c r="L15" s="5"/>
      <c r="M15" s="4"/>
      <c r="N15" s="5"/>
      <c r="O15" s="4"/>
      <c r="P15" s="6"/>
      <c r="Q15" s="22">
        <f>B11</f>
        <v>0</v>
      </c>
      <c r="R15" s="22">
        <f>C11</f>
        <v>0</v>
      </c>
      <c r="S15" s="22">
        <f>D11</f>
        <v>0</v>
      </c>
      <c r="T15" s="22">
        <f>E11</f>
        <v>0</v>
      </c>
      <c r="Z15" s="36" t="str">
        <f>IF(AND(Q15="л",R15="а",S15="м",T15="а"),"правильно","не правильно")</f>
        <v>не правильно</v>
      </c>
      <c r="AA15" s="36"/>
      <c r="AB15" s="36"/>
      <c r="AC15" s="36"/>
      <c r="AE15" s="26">
        <f>B11</f>
        <v>0</v>
      </c>
      <c r="AF15" s="26">
        <f>B12</f>
        <v>0</v>
      </c>
      <c r="AG15" s="26">
        <f>B13</f>
        <v>0</v>
      </c>
      <c r="AH15" s="26">
        <f>B14</f>
        <v>0</v>
      </c>
      <c r="AI15" s="26">
        <f>B15</f>
        <v>0</v>
      </c>
      <c r="AJ15" s="26">
        <f>B16</f>
        <v>0</v>
      </c>
      <c r="AM15" s="30"/>
      <c r="AN15" s="36" t="str">
        <f>IF(AND(AE15="л",AF15="о",AG15="ш",AH15="а",AI15="д",AJ15="ь"),"правильно","не правильно")</f>
        <v>не правильно</v>
      </c>
      <c r="AO15" s="36"/>
      <c r="AP15" s="36"/>
      <c r="AQ15" s="36"/>
      <c r="AR15" s="31"/>
      <c r="AS15" s="31"/>
    </row>
    <row r="16" spans="2:45" ht="28.5" x14ac:dyDescent="0.45">
      <c r="B16" s="5"/>
      <c r="C16" s="4"/>
      <c r="D16" s="4"/>
      <c r="E16" s="27"/>
      <c r="F16" s="4"/>
      <c r="G16" s="5"/>
      <c r="H16" s="4"/>
      <c r="I16" s="4"/>
      <c r="J16" s="4"/>
      <c r="K16" s="4"/>
      <c r="L16" s="4"/>
      <c r="M16" s="4"/>
      <c r="N16" s="4"/>
      <c r="O16" s="4"/>
      <c r="P16" s="6"/>
      <c r="Q16" s="24" t="s">
        <v>5</v>
      </c>
      <c r="R16" s="25"/>
      <c r="S16" s="25"/>
      <c r="T16" s="25"/>
      <c r="U16" s="25"/>
      <c r="V16" s="25"/>
      <c r="W16" s="25"/>
      <c r="X16" s="25"/>
      <c r="Y16" s="25"/>
      <c r="AE16" s="18" t="s">
        <v>17</v>
      </c>
      <c r="AF16" s="19"/>
      <c r="AG16" s="19"/>
      <c r="AH16" s="19"/>
      <c r="AI16" s="19"/>
    </row>
    <row r="17" spans="1:47" ht="28.5" x14ac:dyDescent="0.45">
      <c r="B17" s="4"/>
      <c r="C17" s="5"/>
      <c r="D17" s="5"/>
      <c r="E17" s="5"/>
      <c r="F17" s="4"/>
      <c r="G17" s="9"/>
      <c r="H17" s="4"/>
      <c r="I17" s="4"/>
      <c r="J17" s="4"/>
      <c r="K17" s="4"/>
      <c r="L17" s="4"/>
      <c r="M17" s="4"/>
      <c r="N17" s="4"/>
      <c r="O17" s="4"/>
      <c r="P17" s="6"/>
      <c r="Q17" s="22">
        <f t="shared" ref="Q17:W17" si="3">I11</f>
        <v>0</v>
      </c>
      <c r="R17" s="22">
        <f t="shared" si="3"/>
        <v>0</v>
      </c>
      <c r="S17" s="22">
        <f t="shared" si="3"/>
        <v>0</v>
      </c>
      <c r="T17" s="22">
        <f t="shared" si="3"/>
        <v>0</v>
      </c>
      <c r="U17" s="22">
        <f t="shared" si="3"/>
        <v>0</v>
      </c>
      <c r="V17" s="22">
        <f t="shared" si="3"/>
        <v>0</v>
      </c>
      <c r="W17" s="22">
        <f t="shared" si="3"/>
        <v>0</v>
      </c>
      <c r="Z17" s="36" t="str">
        <f>IF(AND(Q17="н",R17="о",S17="с",T17="о",U17="р",V17="о",W17="г"),"правильно","не правильно")</f>
        <v>не правильно</v>
      </c>
      <c r="AA17" s="36"/>
      <c r="AB17" s="36"/>
      <c r="AC17" s="36"/>
      <c r="AE17" s="26">
        <f>N11</f>
        <v>0</v>
      </c>
      <c r="AF17" s="26">
        <f>N12</f>
        <v>0</v>
      </c>
      <c r="AG17" s="26">
        <f>N13</f>
        <v>0</v>
      </c>
      <c r="AH17" s="26">
        <f>N14</f>
        <v>0</v>
      </c>
      <c r="AI17" s="26">
        <f>N15</f>
        <v>0</v>
      </c>
      <c r="AN17" s="36" t="str">
        <f>IF(AND(AE17="о",AF17="л",AG17="е",AH17="н",AI17="ь"),"правильно","не правильно")</f>
        <v>не правильно</v>
      </c>
      <c r="AO17" s="36"/>
      <c r="AP17" s="36"/>
      <c r="AQ17" s="36"/>
    </row>
    <row r="18" spans="1:47" ht="28.5" x14ac:dyDescent="0.45">
      <c r="B18" s="4"/>
      <c r="C18" s="4"/>
      <c r="D18" s="4"/>
      <c r="E18" s="4"/>
      <c r="F18" s="4"/>
      <c r="G18" s="5"/>
      <c r="H18" s="5"/>
      <c r="I18" s="5"/>
      <c r="J18" s="5"/>
      <c r="K18" s="4"/>
      <c r="L18" s="4"/>
      <c r="M18" s="4"/>
      <c r="N18" s="4"/>
      <c r="O18" s="4"/>
      <c r="P18" s="6"/>
      <c r="Q18" s="24" t="s">
        <v>6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E18" s="18" t="s">
        <v>18</v>
      </c>
      <c r="AF18" s="18" t="s">
        <v>19</v>
      </c>
      <c r="AG18" s="19"/>
      <c r="AH18" s="19"/>
      <c r="AI18" s="19"/>
    </row>
    <row r="19" spans="1:47" ht="28.5" x14ac:dyDescent="0.45">
      <c r="B19" s="4"/>
      <c r="C19" s="4"/>
      <c r="D19" s="4"/>
      <c r="E19" s="4"/>
      <c r="F19" s="4"/>
      <c r="G19" s="23"/>
      <c r="H19" s="4"/>
      <c r="I19" s="4"/>
      <c r="J19" s="4"/>
      <c r="K19" s="4"/>
      <c r="L19" s="4"/>
      <c r="M19" s="4"/>
      <c r="N19" s="4"/>
      <c r="O19" s="4"/>
      <c r="P19" s="6"/>
      <c r="Q19" s="22">
        <f>D13</f>
        <v>0</v>
      </c>
      <c r="R19" s="22">
        <f>E13</f>
        <v>0</v>
      </c>
      <c r="S19" s="22">
        <f>F13</f>
        <v>0</v>
      </c>
      <c r="T19" s="22">
        <f>G13</f>
        <v>0</v>
      </c>
      <c r="Z19" s="36" t="str">
        <f>IF(AND(Q19="у",R19="д",S19="а",T19="в"),"правильно","не правильно")</f>
        <v>не правильно</v>
      </c>
      <c r="AA19" s="36"/>
      <c r="AB19" s="36"/>
      <c r="AC19" s="36"/>
      <c r="AE19" s="26">
        <f>G15</f>
        <v>0</v>
      </c>
      <c r="AF19" s="26">
        <f>G16</f>
        <v>0</v>
      </c>
      <c r="AG19" s="26">
        <f>G17</f>
        <v>0</v>
      </c>
      <c r="AH19" s="26">
        <f>G18</f>
        <v>0</v>
      </c>
      <c r="AI19" s="26">
        <f>G19</f>
        <v>0</v>
      </c>
      <c r="AN19" s="36" t="str">
        <f>IF(AND(AE19="к",AF19="о",AG19="а",AH19="л",AI19="а"),"правильно","не правильно")</f>
        <v>не правильно</v>
      </c>
      <c r="AO19" s="36"/>
      <c r="AP19" s="36"/>
      <c r="AQ19" s="36"/>
    </row>
    <row r="20" spans="1:47" ht="33.75" x14ac:dyDescent="0.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2"/>
      <c r="Q20" s="18" t="s">
        <v>7</v>
      </c>
      <c r="R20" s="18"/>
      <c r="S20" s="18"/>
      <c r="T20" s="18"/>
      <c r="U20" s="18"/>
      <c r="V20" s="18"/>
      <c r="W20" s="18"/>
      <c r="X20" s="18"/>
      <c r="Y20" s="18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</row>
    <row r="21" spans="1:47" ht="33.75" x14ac:dyDescent="0.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2"/>
      <c r="Q21" s="34">
        <f>E15</f>
        <v>0</v>
      </c>
      <c r="R21" s="34">
        <f>F15</f>
        <v>0</v>
      </c>
      <c r="S21" s="34">
        <f>G15</f>
        <v>0</v>
      </c>
      <c r="T21" s="34">
        <f>H15</f>
        <v>0</v>
      </c>
      <c r="U21" s="34">
        <f>I15</f>
        <v>0</v>
      </c>
      <c r="V21" s="32"/>
      <c r="W21" s="32"/>
      <c r="X21" s="32"/>
      <c r="Y21" s="32"/>
      <c r="Z21" s="36" t="str">
        <f>IF(AND(Q21="т",R21="у",S21="к",T21="а",U21="н"),"правильно","не правильно")</f>
        <v>не правильно</v>
      </c>
      <c r="AA21" s="36"/>
      <c r="AB21" s="36"/>
      <c r="AC21" s="36"/>
      <c r="AD21" s="32"/>
      <c r="AE21" s="32"/>
      <c r="AF21" s="32"/>
      <c r="AG21" s="32"/>
      <c r="AH21" s="32" t="s">
        <v>21</v>
      </c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</row>
    <row r="22" spans="1:47" ht="33.75" x14ac:dyDescent="0.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2"/>
      <c r="Q22" s="18" t="s">
        <v>8</v>
      </c>
      <c r="R22" s="18"/>
      <c r="S22" s="18"/>
      <c r="T22" s="18"/>
      <c r="U22" s="18"/>
      <c r="V22" s="18"/>
      <c r="W22" s="18"/>
      <c r="X22" s="18"/>
      <c r="Y22" s="18"/>
      <c r="Z22" s="18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</row>
    <row r="23" spans="1:47" ht="33.75" x14ac:dyDescent="0.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2"/>
      <c r="Q23" s="34">
        <f>C17</f>
        <v>0</v>
      </c>
      <c r="R23" s="34">
        <f>D17</f>
        <v>0</v>
      </c>
      <c r="S23" s="34">
        <f>E17</f>
        <v>0</v>
      </c>
      <c r="T23" s="32"/>
      <c r="U23" s="32"/>
      <c r="V23" s="32"/>
      <c r="W23" s="32"/>
      <c r="X23" s="32"/>
      <c r="Y23" s="32"/>
      <c r="Z23" s="36" t="str">
        <f>IF(AND(Q23="о",R23="с",S23="а"),"правильно","не правильно")</f>
        <v>не правильно</v>
      </c>
      <c r="AA23" s="36"/>
      <c r="AB23" s="36"/>
      <c r="AC23" s="36"/>
      <c r="AD23" s="32"/>
      <c r="AE23" s="32"/>
      <c r="AF23" s="32"/>
      <c r="AG23" s="37" t="str">
        <f>IF(AND(Z5="правильно",Z7="правильно",Z9="правильно",Z11="правильно",Z13="правильно",Z15="правильно",Z17="правильно",Z19="правильно",Z21="правильно",Z23="правильно",Z25="правильно",AN5="правильно",AN7="правильно",AN9="правильно",AN11="правильно",AN13="правильно",AN15="правильно",AN17="правильно",AN19="правильно"),"молодец, у тебя нет ошибок)","проверь, где -то что- то не так)")</f>
        <v>проверь, где -то что- то не так)</v>
      </c>
      <c r="AH23" s="37"/>
      <c r="AI23" s="37"/>
      <c r="AJ23" s="37"/>
      <c r="AK23" s="37"/>
      <c r="AL23" s="37"/>
      <c r="AM23" s="37"/>
      <c r="AN23" s="37"/>
      <c r="AO23" s="32"/>
      <c r="AP23" s="32"/>
      <c r="AQ23" s="32"/>
      <c r="AR23" s="32"/>
      <c r="AS23" s="32"/>
      <c r="AT23" s="32"/>
      <c r="AU23" s="32"/>
    </row>
    <row r="24" spans="1:47" ht="33.75" x14ac:dyDescent="0.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2"/>
      <c r="Q24" s="18" t="s">
        <v>9</v>
      </c>
      <c r="R24" s="18"/>
      <c r="S24" s="18"/>
      <c r="T24" s="18"/>
      <c r="U24" s="18"/>
      <c r="V24" s="18"/>
      <c r="W24" s="18"/>
      <c r="X24" s="18"/>
      <c r="Y24" s="18"/>
      <c r="Z24" s="18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</row>
    <row r="25" spans="1:47" ht="33.75" x14ac:dyDescent="0.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2"/>
      <c r="Q25" s="34">
        <f>G18</f>
        <v>0</v>
      </c>
      <c r="R25" s="34">
        <f>H18</f>
        <v>0</v>
      </c>
      <c r="S25" s="34">
        <f>I18</f>
        <v>0</v>
      </c>
      <c r="T25" s="34">
        <f>J18</f>
        <v>0</v>
      </c>
      <c r="U25" s="32"/>
      <c r="V25" s="32"/>
      <c r="W25" s="32"/>
      <c r="X25" s="32"/>
      <c r="Y25" s="32"/>
      <c r="Z25" s="36" t="str">
        <f>IF(AND(Q25="л",R25="о",S25="с",T25="ь"),"правильно","не правильно")</f>
        <v>не правильно</v>
      </c>
      <c r="AA25" s="36"/>
      <c r="AB25" s="36"/>
      <c r="AC25" s="36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</row>
    <row r="26" spans="1:47" ht="33.75" x14ac:dyDescent="0.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</row>
    <row r="27" spans="1:47" ht="33.75" x14ac:dyDescent="0.5">
      <c r="A27" s="32"/>
      <c r="B27" s="40" t="s">
        <v>24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</row>
    <row r="28" spans="1:47" ht="33.75" x14ac:dyDescent="0.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</row>
    <row r="29" spans="1:47" ht="33.75" x14ac:dyDescent="0.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</row>
    <row r="30" spans="1:47" ht="33.75" x14ac:dyDescent="0.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</row>
    <row r="31" spans="1:47" ht="33.75" x14ac:dyDescent="0.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</row>
    <row r="32" spans="1:47" ht="33.75" x14ac:dyDescent="0.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</row>
    <row r="33" spans="1:47" ht="33.75" x14ac:dyDescent="0.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</row>
    <row r="34" spans="1:47" ht="33.75" x14ac:dyDescent="0.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</row>
    <row r="35" spans="1:47" ht="33.75" x14ac:dyDescent="0.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</row>
    <row r="36" spans="1:47" ht="33.75" x14ac:dyDescent="0.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</row>
    <row r="37" spans="1:47" ht="33.75" x14ac:dyDescent="0.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</row>
    <row r="38" spans="1:47" ht="33.75" x14ac:dyDescent="0.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</row>
    <row r="39" spans="1:47" ht="33.75" x14ac:dyDescent="0.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</row>
    <row r="40" spans="1:47" ht="33.75" x14ac:dyDescent="0.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</row>
    <row r="41" spans="1:47" ht="33.75" x14ac:dyDescent="0.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</row>
    <row r="42" spans="1:47" ht="33.75" x14ac:dyDescent="0.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</row>
    <row r="43" spans="1:47" ht="33.75" x14ac:dyDescent="0.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</row>
    <row r="44" spans="1:47" ht="33.75" x14ac:dyDescent="0.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</row>
    <row r="45" spans="1:47" ht="33.75" x14ac:dyDescent="0.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</row>
  </sheetData>
  <sheetProtection password="FAAA" sheet="1" objects="1" scenarios="1"/>
  <mergeCells count="23">
    <mergeCell ref="Z13:AC13"/>
    <mergeCell ref="B27:W27"/>
    <mergeCell ref="Z11:AC11"/>
    <mergeCell ref="Q4:W4"/>
    <mergeCell ref="Z5:AC5"/>
    <mergeCell ref="Z7:AC7"/>
    <mergeCell ref="Z9:AC9"/>
    <mergeCell ref="Y2:AD2"/>
    <mergeCell ref="Z25:AC25"/>
    <mergeCell ref="AN5:AQ5"/>
    <mergeCell ref="AN7:AQ7"/>
    <mergeCell ref="AN9:AQ9"/>
    <mergeCell ref="AN11:AQ11"/>
    <mergeCell ref="AN13:AQ13"/>
    <mergeCell ref="AN15:AQ15"/>
    <mergeCell ref="AN17:AQ17"/>
    <mergeCell ref="AN19:AQ19"/>
    <mergeCell ref="AG23:AN23"/>
    <mergeCell ref="Z15:AC15"/>
    <mergeCell ref="Z17:AC17"/>
    <mergeCell ref="Z19:AC19"/>
    <mergeCell ref="Z21:AC21"/>
    <mergeCell ref="Z23:AC2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Салимов</dc:creator>
  <cp:lastModifiedBy>Салимов</cp:lastModifiedBy>
  <dcterms:created xsi:type="dcterms:W3CDTF">2017-04-14T09:11:34Z</dcterms:created>
  <dcterms:modified xsi:type="dcterms:W3CDTF">2017-05-05T06:08:40Z</dcterms:modified>
</cp:coreProperties>
</file>